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<sst xmlns="http://schemas.openxmlformats.org/spreadsheetml/2006/main" count="50" uniqueCount="38">
  <si>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Shape</t>
  </si>
  <si>
    <t>Value</t>
  </si>
  <si>
    <t>Parameter</t>
  </si>
  <si>
    <t xml:space="preserve"> Base Area Equation</t>
  </si>
  <si>
    <t>Excal Formula</t>
  </si>
  <si>
    <t>Volume Equation</t>
  </si>
  <si>
    <t>Surface Area Equation</t>
  </si>
  <si>
    <t>Curcumference and Perimeter</t>
  </si>
  <si>
    <t>Rectangular Prism 1</t>
  </si>
  <si>
    <t>Rectangular Prism 2</t>
  </si>
  <si>
    <t>l</t>
  </si>
  <si>
    <t>w</t>
  </si>
  <si>
    <t>h</t>
  </si>
  <si>
    <t>v=lwh</t>
  </si>
  <si>
    <t>SA=2LW=2HW=2LH</t>
  </si>
  <si>
    <t>V=LWH</t>
  </si>
  <si>
    <t>SA=2LW+2HW=2LH</t>
  </si>
  <si>
    <t>Circular Cylinder</t>
  </si>
  <si>
    <t>r</t>
  </si>
  <si>
    <t>d</t>
  </si>
  <si>
    <t>Square Pyramid</t>
  </si>
  <si>
    <t>P=2L+2W</t>
  </si>
  <si>
    <t>Right Circular Cone</t>
  </si>
  <si>
    <t>R</t>
  </si>
  <si>
    <t>v=Bh</t>
  </si>
  <si>
    <t>S/A=2B+Ch</t>
  </si>
  <si>
    <t>C=2rπ</t>
  </si>
  <si>
    <t>SA=B+1/2P</t>
  </si>
  <si>
    <t>P=2l+2w</t>
  </si>
  <si>
    <r>
      <t>B=</t>
    </r>
    <r>
      <rPr>
        <sz val="11"/>
        <color indexed="8"/>
        <rFont val="Calibri"/>
        <family val="2"/>
      </rPr>
      <t>πr²</t>
    </r>
  </si>
  <si>
    <t>v=(1/3)Bh</t>
  </si>
  <si>
    <t>B=lw</t>
  </si>
  <si>
    <t>B=π^2</t>
  </si>
  <si>
    <t>V=(1/3)Bh</t>
  </si>
  <si>
    <t>SA=B+1/2C</t>
  </si>
  <si>
    <t>C=2</t>
  </si>
  <si>
    <r>
      <t>V=(4/3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</si>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</sst>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C1">
      <selection activeCell="S3" sqref="S3"/>
    </sheetView>
  </sheetViews>
  <sheetFormatPr defaultColWidth="9.140625" defaultRowHeight="15"/>
  <cols>
    <col min="1" max="1" width="27.421875" style="0" customWidth="1"/>
    <col min="2" max="2" width="10.7109375" style="0" customWidth="1"/>
    <col min="3" max="3" width="9.00390625" style="0" customWidth="1"/>
    <col min="9" max="9" width="10.140625" style="0" customWidth="1"/>
    <col min="11" max="11" width="10.8515625" style="0" customWidth="1"/>
    <col min="16" max="16" width="10.421875" style="0" customWidth="1"/>
  </cols>
  <sheetData>
    <row r="1" spans="1:17" ht="15">
      <c r="A1" t="s">
        <v>0</v>
      </c>
      <c r="B1" s="6" t="s">
        <v>8</v>
      </c>
      <c r="C1" s="6"/>
      <c r="D1" s="6"/>
      <c r="E1" s="7" t="s">
        <v>9</v>
      </c>
      <c r="F1" s="7"/>
      <c r="G1" s="7"/>
      <c r="H1" s="8" t="s">
        <v>17</v>
      </c>
      <c r="I1" s="9"/>
      <c r="J1" s="9"/>
      <c r="K1" s="5" t="s">
        <v>20</v>
      </c>
      <c r="L1" s="5"/>
      <c r="M1" s="5"/>
      <c r="O1" s="5" t="s">
        <v>22</v>
      </c>
      <c r="P1" s="5"/>
      <c r="Q1" s="5"/>
    </row>
    <row r="2" spans="1:19" ht="15.75" thickBot="1">
      <c r="A2" t="s">
        <v>2</v>
      </c>
      <c r="B2" s="2" t="s">
        <v>10</v>
      </c>
      <c r="C2" t="s">
        <v>11</v>
      </c>
      <c r="D2" t="s">
        <v>12</v>
      </c>
      <c r="E2" t="s">
        <v>10</v>
      </c>
      <c r="F2" t="s">
        <v>11</v>
      </c>
      <c r="G2" t="s">
        <v>12</v>
      </c>
      <c r="H2" t="s">
        <v>18</v>
      </c>
      <c r="I2" t="s">
        <v>12</v>
      </c>
      <c r="J2" t="s">
        <v>19</v>
      </c>
      <c r="K2" t="s">
        <v>10</v>
      </c>
      <c r="L2" t="s">
        <v>11</v>
      </c>
      <c r="M2" t="s">
        <v>12</v>
      </c>
      <c r="O2" t="s">
        <v>23</v>
      </c>
      <c r="P2" t="s">
        <v>12</v>
      </c>
      <c r="R2" t="s">
        <v>18</v>
      </c>
      <c r="S2" t="s">
        <v>19</v>
      </c>
    </row>
    <row r="3" spans="1:19" ht="15.75" thickBot="1">
      <c r="A3" t="s">
        <v>1</v>
      </c>
      <c r="B3" s="3">
        <v>4.094</v>
      </c>
      <c r="C3" s="1">
        <v>2.117</v>
      </c>
      <c r="D3" s="1">
        <v>4.019</v>
      </c>
      <c r="E3" s="1">
        <v>4.094</v>
      </c>
      <c r="F3" s="1">
        <v>4.099</v>
      </c>
      <c r="G3" s="1">
        <v>4.027</v>
      </c>
      <c r="H3" s="1">
        <f>0.5*J3</f>
        <v>2.046</v>
      </c>
      <c r="I3" s="1">
        <v>4.03</v>
      </c>
      <c r="J3" s="1">
        <v>4.092</v>
      </c>
      <c r="K3" s="1">
        <v>4.136</v>
      </c>
      <c r="L3" s="1">
        <v>4.133</v>
      </c>
      <c r="M3" s="1">
        <v>4.019</v>
      </c>
      <c r="N3" s="1">
        <v>4.646</v>
      </c>
      <c r="O3" s="1">
        <f>4.137/2</f>
        <v>2.0685</v>
      </c>
      <c r="P3" s="1">
        <v>4.019</v>
      </c>
      <c r="Q3" s="4">
        <v>4.57</v>
      </c>
      <c r="R3" s="1">
        <f>0.5*S3</f>
        <v>2.0335</v>
      </c>
      <c r="S3" s="1">
        <v>4.067</v>
      </c>
    </row>
    <row r="5" spans="1:16" ht="15.75" thickBot="1">
      <c r="A5" t="s">
        <v>3</v>
      </c>
      <c r="I5" s="2" t="s">
        <v>29</v>
      </c>
      <c r="K5" s="2"/>
      <c r="L5" s="2" t="s">
        <v>31</v>
      </c>
      <c r="P5" t="s">
        <v>32</v>
      </c>
    </row>
    <row r="6" spans="1:16" ht="15.75" thickBot="1">
      <c r="A6" t="s">
        <v>4</v>
      </c>
      <c r="I6" s="1">
        <f>3.14*H4*H4</f>
        <v>0</v>
      </c>
      <c r="K6" s="2"/>
      <c r="L6" s="1">
        <f>K3*L3</f>
        <v>17.094088</v>
      </c>
      <c r="M6" s="2"/>
      <c r="O6" s="2"/>
      <c r="P6" s="1">
        <f>3.14*O3</f>
        <v>6.495089999999999</v>
      </c>
    </row>
    <row r="7" spans="11:13" ht="15">
      <c r="K7" s="2"/>
      <c r="L7" s="2"/>
      <c r="M7" s="2"/>
    </row>
    <row r="8" spans="1:18" ht="15.75" thickBot="1">
      <c r="A8" t="s">
        <v>5</v>
      </c>
      <c r="C8" t="s">
        <v>13</v>
      </c>
      <c r="F8" t="s">
        <v>15</v>
      </c>
      <c r="I8" s="2" t="s">
        <v>24</v>
      </c>
      <c r="K8" s="2"/>
      <c r="L8" t="s">
        <v>30</v>
      </c>
      <c r="P8" t="s">
        <v>33</v>
      </c>
      <c r="R8" t="s">
        <v>36</v>
      </c>
    </row>
    <row r="9" spans="1:18" ht="15.75" thickBot="1">
      <c r="A9" t="s">
        <v>4</v>
      </c>
      <c r="C9" s="1">
        <f>B3*C3*D3</f>
        <v>34.83266496200001</v>
      </c>
      <c r="F9" s="1">
        <f>E3*F3*G3</f>
        <v>67.57831926200001</v>
      </c>
      <c r="I9" s="1">
        <v>0</v>
      </c>
      <c r="L9" s="1">
        <f>(1/3)*L6*M3</f>
        <v>22.900379890666663</v>
      </c>
      <c r="P9" s="1">
        <f>L6*M21/3</f>
        <v>0</v>
      </c>
      <c r="R9" s="1">
        <f>4/3*3.14*Q3^3</f>
        <v>399.59218402666676</v>
      </c>
    </row>
    <row r="10" ht="15">
      <c r="L10" s="2"/>
    </row>
    <row r="11" spans="1:18" ht="15.75" thickBot="1">
      <c r="A11" t="s">
        <v>6</v>
      </c>
      <c r="B11" s="5" t="s">
        <v>14</v>
      </c>
      <c r="C11" s="5"/>
      <c r="D11" s="5"/>
      <c r="E11" s="5" t="s">
        <v>16</v>
      </c>
      <c r="F11" s="5"/>
      <c r="G11" s="5"/>
      <c r="I11" s="2" t="s">
        <v>25</v>
      </c>
      <c r="L11" t="s">
        <v>27</v>
      </c>
      <c r="P11" t="s">
        <v>34</v>
      </c>
      <c r="R11" t="s">
        <v>37</v>
      </c>
    </row>
    <row r="12" spans="1:18" ht="15.75" thickBot="1">
      <c r="A12" t="s">
        <v>4</v>
      </c>
      <c r="C12" s="1">
        <f>2*B3*C3+2*D3*C3+2*B3*D3</f>
        <v>67.258014</v>
      </c>
      <c r="F12" s="1">
        <f>2*E3*F3+2*G3*F3+2*E3*G3</f>
        <v>99.54903400000002</v>
      </c>
      <c r="I12" s="1" t="e">
        <f>2*I6+Ch</f>
        <v>#NAME?</v>
      </c>
      <c r="L12" s="1">
        <f>I6+0.5*F15</f>
        <v>8.193000000000001</v>
      </c>
      <c r="P12" s="1">
        <f>L6*0.5*I15</f>
        <v>109.81994271071999</v>
      </c>
      <c r="R12" s="1"/>
    </row>
    <row r="13" ht="15">
      <c r="C13" s="2"/>
    </row>
    <row r="14" spans="6:16" ht="15.75" thickBot="1">
      <c r="F14" t="s">
        <v>21</v>
      </c>
      <c r="I14" s="2" t="s">
        <v>26</v>
      </c>
      <c r="L14" s="2" t="s">
        <v>28</v>
      </c>
      <c r="P14" t="s">
        <v>35</v>
      </c>
    </row>
    <row r="15" spans="1:16" ht="15.75" thickBot="1">
      <c r="A15" t="s">
        <v>7</v>
      </c>
      <c r="F15" s="1">
        <f>2*E3+2*F3</f>
        <v>16.386000000000003</v>
      </c>
      <c r="I15" s="1">
        <f>2*H3*3.14</f>
        <v>12.84888</v>
      </c>
      <c r="L15" s="1">
        <f>2*E3+2*F3</f>
        <v>16.386000000000003</v>
      </c>
      <c r="P15" s="1" t="e">
        <f>I15*O2*3.14</f>
        <v>#VALUE!</v>
      </c>
    </row>
  </sheetData>
  <sheetProtection/>
  <mergeCells count="7">
    <mergeCell ref="O1:Q1"/>
    <mergeCell ref="B1:D1"/>
    <mergeCell ref="E1:G1"/>
    <mergeCell ref="B11:D11"/>
    <mergeCell ref="E11:G11"/>
    <mergeCell ref="H1:J1"/>
    <mergeCell ref="K1:M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2011-01-13T18:58:07Z</dcterms:created>
  <dcterms:modified xsi:type="dcterms:W3CDTF">2011-02-24T19:42:17Z</dcterms:modified>
  <cp:category/>
  <cp:version/>
  <cp:contentType/>
  <cp:contentStatus/>
</cp:coreProperties>
</file>